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0 г\К Закону об исполнении за 2020 год\на сайт\Приложения\"/>
    </mc:Choice>
  </mc:AlternateContent>
  <bookViews>
    <workbookView xWindow="0" yWindow="0" windowWidth="28800" windowHeight="11535"/>
  </bookViews>
  <sheets>
    <sheet name="лист1" sheetId="2" r:id="rId1"/>
  </sheets>
  <definedNames>
    <definedName name="_xlnm.Print_Titles" localSheetId="0">лист1!#REF!</definedName>
  </definedNames>
  <calcPr calcId="152511"/>
</workbook>
</file>

<file path=xl/calcChain.xml><?xml version="1.0" encoding="utf-8"?>
<calcChain xmlns="http://schemas.openxmlformats.org/spreadsheetml/2006/main">
  <c r="H19" i="2" l="1"/>
  <c r="F35" i="2"/>
  <c r="F34" i="2"/>
  <c r="F33" i="2"/>
  <c r="F32" i="2"/>
  <c r="F31" i="2"/>
  <c r="F30" i="2"/>
  <c r="F29" i="2"/>
  <c r="F28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H34" i="2" l="1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E35" i="2"/>
  <c r="C35" i="2"/>
  <c r="D35" i="2"/>
  <c r="H7" i="2"/>
  <c r="G7" i="2"/>
  <c r="H26" i="2"/>
  <c r="H25" i="2"/>
  <c r="H24" i="2"/>
  <c r="H23" i="2"/>
  <c r="H22" i="2"/>
  <c r="H21" i="2"/>
  <c r="H20" i="2"/>
  <c r="H18" i="2"/>
  <c r="H17" i="2"/>
  <c r="H16" i="2"/>
  <c r="H15" i="2"/>
  <c r="H14" i="2"/>
  <c r="H13" i="2"/>
  <c r="H12" i="2"/>
  <c r="H11" i="2"/>
  <c r="H10" i="2"/>
  <c r="H9" i="2"/>
  <c r="H8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H35" i="2" l="1"/>
  <c r="G35" i="2"/>
</calcChain>
</file>

<file path=xl/sharedStrings.xml><?xml version="1.0" encoding="utf-8"?>
<sst xmlns="http://schemas.openxmlformats.org/spreadsheetml/2006/main" count="101" uniqueCount="101">
  <si>
    <t xml:space="preserve">    Государственная программа Ивановской области «Развитие образования Ивановской области»</t>
  </si>
  <si>
    <t>0200000000</t>
  </si>
  <si>
    <t xml:space="preserve">    Государственная программа Ивановской области «Социальная поддержка граждан в Ивановской области»</t>
  </si>
  <si>
    <t>0300000000</t>
  </si>
  <si>
    <t xml:space="preserve">    Государственная программа Ивановской области «Содействие занятости населения Ивановской области»</t>
  </si>
  <si>
    <t>0500000000</t>
  </si>
  <si>
    <t xml:space="preserve">  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</si>
  <si>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</si>
  <si>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  Государственная программа Ивановской области «Охрана окружающей среды Ивановской области»</t>
  </si>
  <si>
    <t>0800000000</t>
  </si>
  <si>
    <t xml:space="preserve">  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</si>
  <si>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</si>
  <si>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>1100000000</t>
  </si>
  <si>
    <t xml:space="preserve">    Государственная программа Ивановской области «Развитие транспортной системы Ивановской области»</t>
  </si>
  <si>
    <t>1200000000</t>
  </si>
  <si>
    <t xml:space="preserve">  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</si>
  <si>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</si>
  <si>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  Государственная программа Ивановской области «Развитие лесного хозяйства Ивановской области»</t>
  </si>
  <si>
    <t>1400000000</t>
  </si>
  <si>
    <t xml:space="preserve">  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</si>
  <si>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</si>
  <si>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</si>
  <si>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</si>
  <si>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</si>
  <si>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1800000000</t>
  </si>
  <si>
    <t xml:space="preserve">  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</si>
  <si>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</si>
  <si>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  Государственная программа Ивановской области «Развитие физической культуры и спорта в Ивановской области»</t>
  </si>
  <si>
    <t>2100000000</t>
  </si>
  <si>
    <t xml:space="preserve">    Государственная программа Ивановской области «Формирование современной городской среды»</t>
  </si>
  <si>
    <t>2200000000</t>
  </si>
  <si>
    <t xml:space="preserve">    Государственная программа Ивановской области «Обеспечение доступным и комфортным жильем населения Ивановской области»</t>
  </si>
  <si>
    <t>2300000000</t>
  </si>
  <si>
    <t xml:space="preserve">    Государственная программа Ивановской области «Обеспечение услугами жилищно-коммунального хозяйства населения Ивановской области»</t>
  </si>
  <si>
    <t>2400000000</t>
  </si>
  <si>
    <t xml:space="preserve">    Государственная программа Ивановской области «Развитие культуры и туризма в Ивановской области»</t>
  </si>
  <si>
    <t>2500000000</t>
  </si>
  <si>
    <t>Наименование</t>
  </si>
  <si>
    <t>Код целевой статьи расходов областного бюджета</t>
  </si>
  <si>
    <t>План</t>
  </si>
  <si>
    <t>Процент исполнения</t>
  </si>
  <si>
    <t>к первоначальному плану</t>
  </si>
  <si>
    <t>к уточненному плану</t>
  </si>
  <si>
    <t>ИТОГО:</t>
  </si>
  <si>
    <t xml:space="preserve">    Государственная программа Ивановской области «Развитие здравоохранения Ивановской области»</t>
  </si>
  <si>
    <t>0100000000</t>
  </si>
  <si>
    <t>Расходы областного бюджета на реализацию государственных программ Ивановской области в 2020 году</t>
  </si>
  <si>
    <t>Утверждено на 2020 год (№ 75-ОЗ от 16.12.2019 в первоначальной редакции), руб.</t>
  </si>
  <si>
    <t>Утверждено на 2020 год (№ 75-ОЗ в редакции от 21.12.2020 № 80-ОЗ), руб.</t>
  </si>
  <si>
    <t>Исполнено
за 2020 год, руб.</t>
  </si>
  <si>
    <t>Государственная программа «Энергосбережение и повышение энергетической эффективности в Ивановской области»</t>
  </si>
  <si>
    <t xml:space="preserve">    Государственная программа Ивановской области «Развитие цифровой экономики и информатизациии Ивановской области»</t>
  </si>
  <si>
    <t>Первоначальный план к уточненному</t>
  </si>
  <si>
    <t xml:space="preserve">    Непрограммные направления деятельности органов государственной власти Ивановской области и иных государственных органов Ивановской области</t>
  </si>
  <si>
    <t xml:space="preserve">    Непрограммные направления деятельности исполнительных органов государственной власти Ивановской области</t>
  </si>
  <si>
    <t xml:space="preserve">    Депутаты Государственной Думы и их помощники</t>
  </si>
  <si>
    <t xml:space="preserve">    Члены Совета Федерации и их помощники</t>
  </si>
  <si>
    <t xml:space="preserve">    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</si>
  <si>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    Реализация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</si>
  <si>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Наказы избирателей депутатам Ивановской областной Думы</t>
  </si>
  <si>
    <t>4000000000</t>
  </si>
  <si>
    <t>4100000000</t>
  </si>
  <si>
    <t>4200000000</t>
  </si>
  <si>
    <t>4300000000</t>
  </si>
  <si>
    <t>4400000000</t>
  </si>
  <si>
    <t>4600000000</t>
  </si>
  <si>
    <t>4700000000</t>
  </si>
  <si>
    <t>Причины отклонений между первоначально утвержденными показателями и уточненным планом
(указываются причины, если отклонение 5% и более)</t>
  </si>
  <si>
    <t>Причины отклонений фактических значений показателей расходов от уточненных плановых значений 
(указываются причины, если отклонение 5% и более)</t>
  </si>
  <si>
    <t>В связи с замещением в процессе исполнения областного бюджета банковских кредитов бюджетным кредитом, предоставляемым Федеральным казначейством, и использованием свободных остатков средств бюджета, за счет недоисполнения средств из Резервного фонда Правительства Ивановской области</t>
  </si>
  <si>
    <t xml:space="preserve">В связи с увеличением объема дотации на поддержку мер по обеспечению сбалансированности местных бюджетов.  </t>
  </si>
  <si>
    <t xml:space="preserve">Сокращение средств на разработку ПСД на строительство и реконструкцию комплексов очистных сооружений и систем водоотведения, в том числе с целью сокращения доли загрязненных сточных вод, по результатам конкурсных процедур, </t>
  </si>
  <si>
    <t xml:space="preserve">Контракты на разработку ПСД на строительство централизованной системы водоотведения г. Кинешма и строительство канализационного дюкера г. Заволжск с подключением в централизованную систему г.о. Кинешма подрядчиком ООО "Инжкомпроект" г. Нижний Новгород не исполнены в связи с введением в целях недопущения завоза и распространения новой короновирусной инфекции ограничений по передвижению граждан между субъектами РФ.  </t>
  </si>
  <si>
    <t>Поступление средств федерального бюджета на оказание неотложных мер поддержки субъектам малого и среднего предпринимательства в условиях ухудшения ситуации в связи с распространением новой коронавирусной инфекции (средства отражены в сводной бюджетной росписи).</t>
  </si>
  <si>
    <t>Поступление в течение года средств федерального бюджета, в том числе за счет средств резервного фонда Правительства Российской Федерации, на финансовое обеспечение дорожной деятельности, в том числе в рамках реализации национального проекта "Безопасные и качественные автомобильные дороги" в целях ремонта, капитального ремонта и строительства региональных автомобильных дорог 
Увеличение объема бюджетных ассигнований дорожного фонда Ивановской области на сумму положительной разницы между фактически поступившим и прогнозировавшимся объемом доходов областного бюджета в 2019 году и не использованных в 2019 году бюджетных ассигнований дорожного фонда Ивановской области, а также за счет увеличения доходов от уплаты акцизов на нефтепродукты в целях обеспечения дорожной деятельности на региональных и местных автомобильных дорогах.</t>
  </si>
  <si>
    <t>1. Средства на текущее содержание инженерной защиты (дамбы, дренажные системы, водоперекачивающие станции) бюджету Юрьевецкого муниципального района были предоставлены в размере фактической потребности. 2. Неисполнение расходов по реконструкции защитной дамбы инженерной защиты в г. Юрьевец связаны с неисполнением подрядчиком обязательств по муниципальному контракту ввиду прекращения поставки материалов от завода-изготовителя по причине его остановки в условиях пандемии коронавирусной инфекции. Исполнение работ по муниципальному контракту продолжено в текущем году.</t>
  </si>
  <si>
    <t xml:space="preserve">Расходы по изъятию земельного участка сельскохозяйственного назначения в рамках реализации полномочий по принудительному изъятию земельных участков из земель сельскохозяйственного назначения при неиспользовании по целевому назначению или использовании с нарушением законодательства Российской Федераци не исполнены в связи с длительностью процедуры проведения публичных торгов. Изъятие земельного участка планируется в 2021 году.
</t>
  </si>
  <si>
    <t>Выделение дополнительных бюджетных ассигнований на  реализацию проектов благоустройства территорий муниципальных образований и проектов развития территорий муниципальных образований, основанных на местных инициативах.</t>
  </si>
  <si>
    <t>Поступление в течение года средств федерального бюджета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(средства отражены в сводной бюджетной росписи).</t>
  </si>
  <si>
    <t>Поступление в течение года средств ГК Фонд содействия реформированию жкх на переселение граждан из аварийного жилищного фонда.</t>
  </si>
  <si>
    <t>Реализация каждого из этапов региональной адресной программы переселения граждан рассчитана на 2 года, в связи с этим расходы на обеспечение мероприятий по переселению граждан из аварийного жилищного фонда исполнены не в полном объеме, остальная часть средств будет освоена в 2021 году.</t>
  </si>
  <si>
    <t>Расходы на предоставление субсидий организациям коммунального хозяйства на возмещение недополученных доходов от разницы в тарифах на тепловую энергию, горячее, холодное водоснабжение и водоотведение не исполнены в полном объеме в связи со снижением полезного отпуска населению тепловой энергии из-за теплой зимы, а также проводимой Департаментом энергетики и тарифов Ивановской области тарифной политики по снижению межтарифной разницы по ряду теплоснабжающих организаций.</t>
  </si>
  <si>
    <t xml:space="preserve">Поступление в течение года средств федерального бюджета на возмещение части расходов на оплату работ по энергосбережению общего имущества в многоквартирном доме </t>
  </si>
  <si>
    <t>Уведичение объема субвенции из федерального бюджета бюджетам субъектов Российской Федерации на осуществление переданных полномочий Российской Федерации по осуществлению социальных выплат гражданам, признанным в установленном порядке безработными.</t>
  </si>
  <si>
    <t>Увеличение расходов связано с повышением заработной платы работникам аварийно-спасательной службы и государственной противопожарной службы Ивановской области  с 01.04.2020, увеличением с 01.05.2020 численности центра обработки вызовов на 14 единиц для обработки возросшего количества вызовов Системы-112</t>
  </si>
  <si>
    <t xml:space="preserve">Увеличение расходов связано с выделением бюджетных ассигнований, в том числе за счет средств федерального бюджета, на оснащение объектов спортивной инфраструктуры спортивно-технологическим оборудованием (Создание или модернизацию физкультурно-оздоровительных комплексов открытого типа и (или) физкультурно-оздоровительных комплексов для центров развития внешкольного спорта), разработку проектной документации на строительство и модернизацию спортивных объектов, на благоустройство, ремонт и установку площадок для физкультурно-оздоровительных занятий,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
</t>
  </si>
  <si>
    <t>В связи с выделением средств на подготовку и проведение общероссийского голосования по вопросу одобрения изменений в Конституцию Российской Федерации, в том числе в связи с распространением новой коронавирусной инфекции, а также на организацию видеонаблюдения на участках для голосования в рамках оказания содействия в подготовке проведения общероссийского голосования.</t>
  </si>
  <si>
    <t>В связи с поступлением средств из федерального бюджета на выплаты членам избирательных комиссий за условия работы, связанные с обеспечением санитарно-эпидемиологической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</t>
  </si>
  <si>
    <t xml:space="preserve">Перечисление иных межбюджетных трансфертов осуществляется в объеме произведенных расходов регионального бюджета, связанных с обеспечениме деятельности сенаторов.  </t>
  </si>
  <si>
    <t>Увеличение объема субвенции из федерального бюджета на осуществление первичного воинского учета на территориях, где отсутствуют военные комиссариаты.</t>
  </si>
  <si>
    <t xml:space="preserve">Расходы произведены исходя из фактического числа граждан в муниципальных образованиях Ивановской области, утративших право быть присяжными заседателями.
</t>
  </si>
  <si>
    <t>Увеличение размера субсидии автономной некоммерческой организации "Центр развития туризма и гостеприимства Ивановской области" в целях продвижения туристического потенциала Ивановской области</t>
  </si>
  <si>
    <t>Невыполнение расходов связано с отменой проведения части спортивных мероприятий в связи с введением ограничительных мер из-за распространения новой коронавирусной инфекции (COVID-19), а также экономией средств, сложившейся по итогам проведения конкурсных процедур.</t>
  </si>
  <si>
    <t>Увеличение средств связано с выделением средств федерального и областного бюджета на осуществление ежемесячных выплат на детей в возрасте от трех до семи лет включительно.</t>
  </si>
  <si>
    <t>Поступление средств из резервного фонда Правительства Росийской Федерации на развертывание на территории Ивановской области быстровозводимого инфекционного госпиталя с коечным фондом в количестве 360 коек для оказания медицинской помощи больным коронавирусной инфекцией (средства отражены в сводной бюджетной росписи). Объем фактически произведенных расходов превышает уточненные плановые значения в связи с выделением дополнительных бюджетных ассигнований из федерального бюджета и областного бюджета, в том числе за счет средств резервного фонда Правительства Ивановской области, на финансовое обеспечение мероприятий, связанных с профилактикой и устранением последствий распространения коронавирусной инфекции, а также выделением средств областного бюджета на оказание медицинской помощи авиамедицинскими выездными бригадами скорой медицинской помощи при санитарно-авиационной эвакуации, осуществляемой воздушными судами. В связи с выделением дополнительных бюджетных ассигнований из федерального бюджета и областного бюджета, в том числе за счет средств резервного фонда Правительства Ивановской области, на финансовое обеспечение мероприятий, связанных с профилактикой и устранением последствий распространения коронавирусной инфекции.</t>
  </si>
  <si>
    <t>Увеличение на 2020 год средств федерального бюджета на строительство (реконструкцию) объектов обеспечивающей инфраструктуры с длительным сроком окупаемости, входящих в состав инвестиционных проектов по созданию туристических кластеров (Создание обеспеспечивающей инфраструктуры Волжского бульвара в г.Кинешма). Увеличение размера субсидии автономной некоммерческой организации "Центр развития туризма и гостеприимства Ивановской области" в целях продвижения туристического потенциала Ивановской области путем внесения изменений в сводную бюджетную роспись областного бюджета без внесения изменений в закон</t>
  </si>
  <si>
    <t xml:space="preserve">Перечисление иных межбюджетных трансфертов осуществляется в объеме произведенных расходов регионального бюджета, связанных с обеспечением деятельности депутатов Государственной Думы.  </t>
  </si>
  <si>
    <t>Недоисполнение расходов на создание регионального сегмента единой федеральной межведомственной системы учета контингента обучающихся и на обеспечение функционирования региональной системы видеофиксации нарушений Правил дорожного движения</t>
  </si>
  <si>
    <t xml:space="preserve">Увеличение расходов за счет средств на обновление парка сельскохозяйственной техники, на компенсацию прямых понесенных затрат на строительство и модернизацию объектов агропромышленного комплекса.
</t>
  </si>
  <si>
    <t>Недоисполнение по расходам на предоставление займов субъектам деятельности в сфере промышленности, на разработку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</si>
  <si>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В связи с выделением средств на обеспечение санитарно-эпидемиологической безопасности на территории Ивановской области при подготовке и проведении единого дня голосования 13.09.2020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</si>
</sst>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3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  <xf numFmtId="0" fontId="4" fillId="0" borderId="1"/>
    <xf numFmtId="0" fontId="10" fillId="0" borderId="1"/>
  </cellStyleXfs>
  <cellXfs count="7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37" applyNumberFormat="1" applyProtection="1">
      <alignment horizontal="left" wrapText="1"/>
    </xf>
    <xf numFmtId="4" fontId="0" fillId="0" borderId="0" xfId="0" applyNumberFormat="1" applyProtection="1"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3" fillId="0" borderId="1" xfId="31" applyNumberFormat="1" applyFont="1" applyBorder="1" applyAlignment="1" applyProtection="1">
      <alignment horizontal="right" vertical="top" shrinkToFit="1"/>
    </xf>
    <xf numFmtId="1" fontId="7" fillId="0" borderId="2" xfId="31" applyNumberFormat="1" applyFont="1" applyProtection="1">
      <alignment horizontal="center" vertical="top" shrinkToFit="1"/>
    </xf>
    <xf numFmtId="4" fontId="7" fillId="0" borderId="2" xfId="15" applyNumberFormat="1" applyFont="1" applyAlignment="1" applyProtection="1">
      <alignment horizontal="right" vertical="top" shrinkToFit="1"/>
    </xf>
    <xf numFmtId="4" fontId="7" fillId="5" borderId="3" xfId="32" applyNumberFormat="1" applyFont="1" applyFill="1" applyBorder="1" applyProtection="1">
      <alignment horizontal="right" vertical="top" shrinkToFit="1"/>
    </xf>
    <xf numFmtId="164" fontId="7" fillId="5" borderId="3" xfId="32" applyNumberFormat="1" applyFont="1" applyFill="1" applyBorder="1" applyProtection="1">
      <alignment horizontal="right" vertical="top" shrinkToFit="1"/>
    </xf>
    <xf numFmtId="10" fontId="7" fillId="5" borderId="3" xfId="33" applyNumberFormat="1" applyFont="1" applyFill="1" applyBorder="1" applyProtection="1">
      <alignment horizontal="right" vertical="top" shrinkToFit="1"/>
    </xf>
    <xf numFmtId="4" fontId="7" fillId="5" borderId="2" xfId="32" applyNumberFormat="1" applyFont="1" applyFill="1" applyProtection="1">
      <alignment horizontal="right" vertical="top" shrinkToFit="1"/>
    </xf>
    <xf numFmtId="164" fontId="7" fillId="5" borderId="2" xfId="32" applyNumberFormat="1" applyFont="1" applyFill="1" applyProtection="1">
      <alignment horizontal="right" vertical="top" shrinkToFit="1"/>
    </xf>
    <xf numFmtId="164" fontId="7" fillId="5" borderId="2" xfId="33" applyNumberFormat="1" applyFont="1" applyFill="1" applyProtection="1">
      <alignment horizontal="right" vertical="top" shrinkToFit="1"/>
    </xf>
    <xf numFmtId="0" fontId="2" fillId="0" borderId="1" xfId="4" applyNumberFormat="1" applyProtection="1">
      <alignment horizontal="center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2" fillId="0" borderId="1" xfId="4">
      <alignment horizont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top" wrapText="1"/>
    </xf>
    <xf numFmtId="0" fontId="7" fillId="0" borderId="2" xfId="30" applyNumberFormat="1" applyFont="1" applyAlignment="1" applyProtection="1">
      <alignment horizontal="justify" vertical="top" wrapText="1"/>
    </xf>
    <xf numFmtId="0" fontId="7" fillId="0" borderId="11" xfId="30" applyNumberFormat="1" applyFont="1" applyBorder="1" applyAlignment="1" applyProtection="1">
      <alignment horizontal="justify" vertical="top" wrapText="1"/>
    </xf>
    <xf numFmtId="4" fontId="11" fillId="5" borderId="2" xfId="32" applyNumberFormat="1" applyFont="1" applyFill="1" applyAlignment="1" applyProtection="1">
      <alignment horizontal="justify" vertical="top" shrinkToFit="1"/>
    </xf>
    <xf numFmtId="4" fontId="12" fillId="5" borderId="2" xfId="35" applyNumberFormat="1" applyFont="1" applyFill="1" applyAlignment="1" applyProtection="1">
      <alignment horizontal="justify" vertical="top" shrinkToFit="1"/>
    </xf>
    <xf numFmtId="164" fontId="6" fillId="5" borderId="2" xfId="35" applyNumberFormat="1" applyFont="1" applyFill="1" applyAlignment="1" applyProtection="1">
      <alignment horizontal="right" vertical="center" shrinkToFit="1"/>
    </xf>
    <xf numFmtId="4" fontId="6" fillId="5" borderId="2" xfId="35" applyNumberFormat="1" applyFont="1" applyFill="1" applyAlignment="1" applyProtection="1">
      <alignment horizontal="right" vertical="center" shrinkToFit="1"/>
    </xf>
    <xf numFmtId="164" fontId="6" fillId="5" borderId="2" xfId="36" applyNumberFormat="1" applyFont="1" applyFill="1" applyAlignment="1" applyProtection="1">
      <alignment horizontal="right" vertical="center" shrinkToFit="1"/>
    </xf>
    <xf numFmtId="4" fontId="7" fillId="0" borderId="10" xfId="15" applyNumberFormat="1" applyFont="1" applyBorder="1" applyAlignment="1" applyProtection="1">
      <alignment horizontal="right" vertical="top" shrinkToFit="1"/>
    </xf>
    <xf numFmtId="1" fontId="7" fillId="0" borderId="11" xfId="31" applyNumberFormat="1" applyFont="1" applyBorder="1" applyProtection="1">
      <alignment horizontal="center" vertical="top" shrinkToFit="1"/>
    </xf>
    <xf numFmtId="0" fontId="9" fillId="0" borderId="4" xfId="0" applyFont="1" applyBorder="1" applyAlignment="1">
      <alignment horizontal="center" vertical="top" wrapText="1"/>
    </xf>
    <xf numFmtId="0" fontId="7" fillId="0" borderId="2" xfId="17" applyNumberFormat="1" applyFont="1" applyAlignment="1" applyProtection="1">
      <alignment vertical="top" wrapText="1"/>
    </xf>
    <xf numFmtId="1" fontId="7" fillId="0" borderId="2" xfId="7" applyNumberFormat="1" applyFont="1" applyAlignment="1" applyProtection="1">
      <alignment horizontal="center" vertical="top" shrinkToFit="1"/>
    </xf>
    <xf numFmtId="164" fontId="7" fillId="5" borderId="12" xfId="32" applyNumberFormat="1" applyFont="1" applyFill="1" applyBorder="1" applyProtection="1">
      <alignment horizontal="right" vertical="top" shrinkToFit="1"/>
    </xf>
    <xf numFmtId="164" fontId="9" fillId="5" borderId="2" xfId="32" applyNumberFormat="1" applyFont="1" applyFill="1" applyProtection="1">
      <alignment horizontal="right" vertical="top" shrinkToFit="1"/>
    </xf>
    <xf numFmtId="10" fontId="7" fillId="5" borderId="4" xfId="33" applyNumberFormat="1" applyFont="1" applyFill="1" applyBorder="1" applyProtection="1">
      <alignment horizontal="right" vertical="top" shrinkToFit="1"/>
    </xf>
    <xf numFmtId="0" fontId="0" fillId="5" borderId="0" xfId="0" applyFill="1" applyProtection="1">
      <protection locked="0"/>
    </xf>
    <xf numFmtId="49" fontId="9" fillId="5" borderId="2" xfId="32" applyNumberFormat="1" applyFont="1" applyFill="1" applyAlignment="1" applyProtection="1">
      <alignment horizontal="justify" vertical="top" wrapText="1" shrinkToFit="1"/>
    </xf>
    <xf numFmtId="0" fontId="9" fillId="5" borderId="4" xfId="0" applyFont="1" applyFill="1" applyBorder="1" applyAlignment="1" applyProtection="1">
      <alignment horizontal="left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4" fontId="9" fillId="5" borderId="2" xfId="32" applyNumberFormat="1" applyFont="1" applyFill="1" applyAlignment="1" applyProtection="1">
      <alignment horizontal="justify" vertical="top" shrinkToFit="1"/>
    </xf>
    <xf numFmtId="10" fontId="9" fillId="5" borderId="1" xfId="33" applyNumberFormat="1" applyFont="1" applyFill="1" applyBorder="1" applyProtection="1">
      <alignment horizontal="right" vertical="top" shrinkToFit="1"/>
    </xf>
    <xf numFmtId="10" fontId="9" fillId="5" borderId="2" xfId="33" applyNumberFormat="1" applyFont="1" applyFill="1" applyProtection="1">
      <alignment horizontal="right" vertical="top" shrinkToFit="1"/>
    </xf>
    <xf numFmtId="4" fontId="5" fillId="5" borderId="3" xfId="32" applyNumberFormat="1" applyFont="1" applyFill="1" applyBorder="1" applyAlignment="1" applyProtection="1">
      <alignment horizontal="justify" vertical="top" shrinkToFit="1"/>
    </xf>
    <xf numFmtId="164" fontId="9" fillId="5" borderId="2" xfId="33" applyNumberFormat="1" applyFont="1" applyFill="1" applyProtection="1">
      <alignment horizontal="right" vertical="top" shrinkToFit="1"/>
    </xf>
    <xf numFmtId="0" fontId="9" fillId="5" borderId="4" xfId="51" applyFont="1" applyFill="1" applyBorder="1" applyAlignment="1" applyProtection="1">
      <alignment horizontal="justify" vertical="top" wrapText="1"/>
      <protection locked="0"/>
    </xf>
    <xf numFmtId="4" fontId="5" fillId="5" borderId="2" xfId="32" applyNumberFormat="1" applyFont="1" applyFill="1" applyAlignment="1" applyProtection="1">
      <alignment horizontal="justify" vertical="top" shrinkToFit="1"/>
    </xf>
    <xf numFmtId="164" fontId="9" fillId="5" borderId="2" xfId="33" applyNumberFormat="1" applyFont="1" applyFill="1" applyAlignment="1" applyProtection="1">
      <alignment horizontal="left" vertical="top" wrapText="1" shrinkToFit="1"/>
    </xf>
    <xf numFmtId="0" fontId="13" fillId="5" borderId="4" xfId="52" applyNumberFormat="1" applyFont="1" applyFill="1" applyBorder="1" applyAlignment="1">
      <alignment horizontal="justify" vertical="top" wrapText="1"/>
    </xf>
    <xf numFmtId="4" fontId="9" fillId="5" borderId="2" xfId="32" applyNumberFormat="1" applyFont="1" applyFill="1" applyAlignment="1" applyProtection="1">
      <alignment horizontal="justify" vertical="top" wrapText="1" shrinkToFit="1"/>
    </xf>
    <xf numFmtId="0" fontId="9" fillId="5" borderId="2" xfId="30" applyNumberFormat="1" applyFont="1" applyFill="1" applyAlignment="1" applyProtection="1">
      <alignment horizontal="left" vertical="top" wrapText="1"/>
    </xf>
    <xf numFmtId="0" fontId="9" fillId="5" borderId="2" xfId="30" applyNumberFormat="1" applyFont="1" applyFill="1" applyAlignment="1" applyProtection="1">
      <alignment horizontal="justify" vertical="top" wrapText="1"/>
    </xf>
    <xf numFmtId="49" fontId="9" fillId="5" borderId="2" xfId="33" applyNumberFormat="1" applyFont="1" applyFill="1" applyAlignment="1" applyProtection="1">
      <alignment horizontal="justify" vertical="top" wrapText="1" shrinkToFit="1"/>
    </xf>
    <xf numFmtId="164" fontId="7" fillId="5" borderId="2" xfId="33" applyNumberFormat="1" applyFont="1" applyFill="1" applyAlignment="1" applyProtection="1">
      <alignment horizontal="left" vertical="top" wrapText="1" shrinkToFit="1"/>
    </xf>
    <xf numFmtId="49" fontId="9" fillId="5" borderId="2" xfId="33" applyNumberFormat="1" applyFont="1" applyFill="1" applyAlignment="1" applyProtection="1">
      <alignment horizontal="justify" vertical="top" shrinkToFit="1"/>
    </xf>
    <xf numFmtId="0" fontId="9" fillId="5" borderId="2" xfId="33" applyNumberFormat="1" applyFont="1" applyFill="1" applyAlignment="1" applyProtection="1">
      <alignment horizontal="justify" vertical="top" wrapText="1" shrinkToFi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6" fillId="0" borderId="12" xfId="34" applyNumberFormat="1" applyFont="1" applyBorder="1" applyProtection="1">
      <alignment horizontal="left"/>
    </xf>
    <xf numFmtId="0" fontId="6" fillId="0" borderId="13" xfId="34" applyNumberFormat="1" applyFont="1" applyBorder="1" applyProtection="1">
      <alignment horizontal="left"/>
    </xf>
    <xf numFmtId="0" fontId="8" fillId="0" borderId="1" xfId="3" applyNumberFormat="1" applyFont="1" applyProtection="1">
      <alignment horizont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7" fillId="5" borderId="2" xfId="33" applyNumberFormat="1" applyFont="1" applyFill="1" applyAlignment="1" applyProtection="1">
      <alignment horizontal="justify" vertical="top" wrapText="1" shrinkToFit="1"/>
    </xf>
  </cellXfs>
  <cellStyles count="53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  <cellStyle name="Обычный 4" xfId="51"/>
    <cellStyle name="Обычный 5" xfId="5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Normal="100" zoomScaleSheetLayoutView="100" workbookViewId="0">
      <pane ySplit="6" topLeftCell="A7" activePane="bottomLeft" state="frozen"/>
      <selection pane="bottomLeft" activeCell="I35" sqref="I35"/>
    </sheetView>
  </sheetViews>
  <sheetFormatPr defaultRowHeight="15" x14ac:dyDescent="0.25"/>
  <cols>
    <col min="1" max="1" width="36.140625" style="1" customWidth="1"/>
    <col min="2" max="2" width="15.5703125" style="1" customWidth="1"/>
    <col min="3" max="3" width="16.7109375" style="1" customWidth="1"/>
    <col min="4" max="4" width="17.28515625" style="1" customWidth="1"/>
    <col min="5" max="5" width="15.28515625" style="1" customWidth="1"/>
    <col min="6" max="6" width="12.7109375" style="1" customWidth="1"/>
    <col min="7" max="7" width="13.28515625" style="1" customWidth="1"/>
    <col min="8" max="8" width="12.28515625" style="1" customWidth="1"/>
    <col min="9" max="9" width="55.85546875" style="1" customWidth="1"/>
    <col min="10" max="10" width="65.85546875" style="1" customWidth="1"/>
    <col min="11" max="11" width="13.42578125" style="1" customWidth="1"/>
    <col min="12" max="12" width="9.140625" style="1" customWidth="1"/>
    <col min="13" max="16384" width="9.140625" style="1"/>
  </cols>
  <sheetData>
    <row r="1" spans="1:12" x14ac:dyDescent="0.25">
      <c r="A1" s="61"/>
      <c r="B1" s="61"/>
      <c r="C1" s="62"/>
      <c r="D1" s="62"/>
      <c r="E1" s="2"/>
      <c r="F1" s="2"/>
      <c r="G1" s="2"/>
      <c r="H1" s="2"/>
      <c r="I1" s="2"/>
      <c r="J1" s="2"/>
      <c r="K1" s="2"/>
      <c r="L1" s="2"/>
    </row>
    <row r="2" spans="1:12" ht="15.2" customHeight="1" x14ac:dyDescent="0.25">
      <c r="A2" s="61"/>
      <c r="B2" s="61"/>
      <c r="C2" s="62"/>
      <c r="D2" s="62"/>
      <c r="E2" s="2"/>
      <c r="F2" s="2"/>
      <c r="G2" s="2"/>
      <c r="H2" s="2"/>
      <c r="I2" s="2"/>
      <c r="J2" s="2"/>
      <c r="K2" s="2"/>
      <c r="L2" s="2"/>
    </row>
    <row r="3" spans="1:12" ht="15.95" customHeight="1" x14ac:dyDescent="0.25">
      <c r="A3" s="67" t="s">
        <v>46</v>
      </c>
      <c r="B3" s="67"/>
      <c r="C3" s="67"/>
      <c r="D3" s="67"/>
      <c r="E3" s="67"/>
      <c r="F3" s="67"/>
      <c r="G3" s="67"/>
      <c r="H3" s="67"/>
      <c r="I3" s="67"/>
      <c r="J3" s="67"/>
      <c r="K3" s="3"/>
      <c r="L3" s="2"/>
    </row>
    <row r="4" spans="1:12" ht="15.75" customHeight="1" x14ac:dyDescent="0.25">
      <c r="A4" s="63"/>
      <c r="B4" s="63"/>
      <c r="C4" s="64"/>
      <c r="D4" s="64"/>
      <c r="E4" s="64"/>
      <c r="F4" s="64"/>
      <c r="G4" s="64"/>
      <c r="H4" s="64"/>
      <c r="I4" s="20"/>
      <c r="J4" s="3"/>
      <c r="K4" s="3"/>
      <c r="L4" s="2"/>
    </row>
    <row r="5" spans="1:12" ht="15.75" customHeight="1" x14ac:dyDescent="0.25">
      <c r="A5" s="68" t="s">
        <v>37</v>
      </c>
      <c r="B5" s="74" t="s">
        <v>38</v>
      </c>
      <c r="C5" s="69" t="s">
        <v>39</v>
      </c>
      <c r="D5" s="69"/>
      <c r="E5" s="70" t="s">
        <v>49</v>
      </c>
      <c r="F5" s="21"/>
      <c r="G5" s="72" t="s">
        <v>40</v>
      </c>
      <c r="H5" s="73"/>
      <c r="I5" s="76" t="s">
        <v>67</v>
      </c>
      <c r="J5" s="75" t="s">
        <v>68</v>
      </c>
      <c r="K5" s="3"/>
      <c r="L5" s="2"/>
    </row>
    <row r="6" spans="1:12" ht="75" customHeight="1" x14ac:dyDescent="0.25">
      <c r="A6" s="68"/>
      <c r="B6" s="74"/>
      <c r="C6" s="6" t="s">
        <v>47</v>
      </c>
      <c r="D6" s="6" t="s">
        <v>48</v>
      </c>
      <c r="E6" s="71"/>
      <c r="F6" s="22" t="s">
        <v>52</v>
      </c>
      <c r="G6" s="7" t="s">
        <v>41</v>
      </c>
      <c r="H6" s="7" t="s">
        <v>42</v>
      </c>
      <c r="I6" s="76"/>
      <c r="J6" s="75"/>
      <c r="K6" s="3"/>
      <c r="L6" s="2"/>
    </row>
    <row r="7" spans="1:12" ht="231.75" customHeight="1" x14ac:dyDescent="0.25">
      <c r="A7" s="24" t="s">
        <v>44</v>
      </c>
      <c r="B7" s="9" t="s">
        <v>45</v>
      </c>
      <c r="C7" s="14">
        <v>8026488964.1199999</v>
      </c>
      <c r="D7" s="14">
        <v>8276042842.8999996</v>
      </c>
      <c r="E7" s="14">
        <v>12760834662.01</v>
      </c>
      <c r="F7" s="15">
        <f>D7/C7</f>
        <v>1.0310912878464737</v>
      </c>
      <c r="G7" s="36">
        <f>E7/C7</f>
        <v>1.5898401803146389</v>
      </c>
      <c r="H7" s="38">
        <f>E7/D7</f>
        <v>1.5419005077961256</v>
      </c>
      <c r="I7" s="44"/>
      <c r="J7" s="41" t="s">
        <v>94</v>
      </c>
      <c r="K7" s="17"/>
      <c r="L7" s="2"/>
    </row>
    <row r="8" spans="1:12" ht="38.25" x14ac:dyDescent="0.25">
      <c r="A8" s="24" t="s">
        <v>0</v>
      </c>
      <c r="B8" s="9" t="s">
        <v>1</v>
      </c>
      <c r="C8" s="10">
        <v>9393323137.6499996</v>
      </c>
      <c r="D8" s="10">
        <v>9821022575.0599995</v>
      </c>
      <c r="E8" s="11">
        <v>9631904136.3199997</v>
      </c>
      <c r="F8" s="12">
        <f t="shared" ref="F8:F35" si="0">D8/C8</f>
        <v>1.0455322819349959</v>
      </c>
      <c r="G8" s="12">
        <f>E8/C8</f>
        <v>1.0253989983282623</v>
      </c>
      <c r="H8" s="13">
        <f>E8/D8</f>
        <v>0.98074350839796898</v>
      </c>
      <c r="I8" s="45"/>
      <c r="J8" s="46"/>
      <c r="L8" s="2"/>
    </row>
    <row r="9" spans="1:12" ht="39.75" customHeight="1" x14ac:dyDescent="0.25">
      <c r="A9" s="24" t="s">
        <v>2</v>
      </c>
      <c r="B9" s="9" t="s">
        <v>3</v>
      </c>
      <c r="C9" s="10">
        <v>9115661639.3299999</v>
      </c>
      <c r="D9" s="10">
        <v>10666399875.18</v>
      </c>
      <c r="E9" s="14">
        <v>10503714097.950001</v>
      </c>
      <c r="F9" s="15">
        <f t="shared" si="0"/>
        <v>1.170118011967366</v>
      </c>
      <c r="G9" s="15">
        <f t="shared" ref="G9:G35" si="1">E9/C9</f>
        <v>1.152271169503613</v>
      </c>
      <c r="H9" s="16">
        <f t="shared" ref="H9:H35" si="2">E9/D9</f>
        <v>0.98474782690188112</v>
      </c>
      <c r="I9" s="58" t="s">
        <v>93</v>
      </c>
      <c r="J9" s="48"/>
      <c r="L9" s="2"/>
    </row>
    <row r="10" spans="1:12" ht="51" x14ac:dyDescent="0.25">
      <c r="A10" s="24" t="s">
        <v>4</v>
      </c>
      <c r="B10" s="9" t="s">
        <v>5</v>
      </c>
      <c r="C10" s="10">
        <v>526725222.44999999</v>
      </c>
      <c r="D10" s="10">
        <v>526230154.14999998</v>
      </c>
      <c r="E10" s="14">
        <v>1524274868.6199999</v>
      </c>
      <c r="F10" s="15">
        <f t="shared" si="0"/>
        <v>0.9990601013984155</v>
      </c>
      <c r="G10" s="15">
        <f t="shared" si="1"/>
        <v>2.8938710425333647</v>
      </c>
      <c r="H10" s="16">
        <f t="shared" si="2"/>
        <v>2.8965935467573205</v>
      </c>
      <c r="I10" s="47"/>
      <c r="J10" s="43" t="s">
        <v>83</v>
      </c>
      <c r="L10" s="2"/>
    </row>
    <row r="11" spans="1:12" ht="76.5" x14ac:dyDescent="0.25">
      <c r="A11" s="24" t="s">
        <v>6</v>
      </c>
      <c r="B11" s="9" t="s">
        <v>7</v>
      </c>
      <c r="C11" s="10">
        <v>290724738.92000002</v>
      </c>
      <c r="D11" s="10">
        <v>341947881.38999999</v>
      </c>
      <c r="E11" s="14">
        <v>349601107.23000002</v>
      </c>
      <c r="F11" s="15">
        <f t="shared" si="0"/>
        <v>1.1761912063634024</v>
      </c>
      <c r="G11" s="15">
        <f t="shared" si="1"/>
        <v>1.2025158523788417</v>
      </c>
      <c r="H11" s="16">
        <f t="shared" si="2"/>
        <v>1.0223812640946628</v>
      </c>
      <c r="I11" s="55" t="s">
        <v>84</v>
      </c>
      <c r="J11" s="43"/>
      <c r="L11" s="2"/>
    </row>
    <row r="12" spans="1:12" ht="89.25" x14ac:dyDescent="0.25">
      <c r="A12" s="24" t="s">
        <v>8</v>
      </c>
      <c r="B12" s="9" t="s">
        <v>9</v>
      </c>
      <c r="C12" s="10">
        <v>160575830.00999999</v>
      </c>
      <c r="D12" s="10">
        <v>147038596.15000001</v>
      </c>
      <c r="E12" s="14">
        <v>51047832.240000002</v>
      </c>
      <c r="F12" s="15">
        <f t="shared" si="0"/>
        <v>0.91569569430743758</v>
      </c>
      <c r="G12" s="15">
        <f t="shared" si="1"/>
        <v>0.31790483185932128</v>
      </c>
      <c r="H12" s="16">
        <f t="shared" si="2"/>
        <v>0.3471730115535383</v>
      </c>
      <c r="I12" s="50" t="s">
        <v>71</v>
      </c>
      <c r="J12" s="42" t="s">
        <v>72</v>
      </c>
      <c r="L12" s="2"/>
    </row>
    <row r="13" spans="1:12" ht="51" x14ac:dyDescent="0.25">
      <c r="A13" s="24" t="s">
        <v>10</v>
      </c>
      <c r="B13" s="9" t="s">
        <v>11</v>
      </c>
      <c r="C13" s="10">
        <v>293292338.75</v>
      </c>
      <c r="D13" s="10">
        <v>307909164.51999998</v>
      </c>
      <c r="E13" s="14">
        <v>597949171.85000002</v>
      </c>
      <c r="F13" s="15">
        <f t="shared" si="0"/>
        <v>1.0498370527927743</v>
      </c>
      <c r="G13" s="15">
        <f t="shared" si="1"/>
        <v>2.0387480095744577</v>
      </c>
      <c r="H13" s="16">
        <f t="shared" si="2"/>
        <v>1.9419661405081716</v>
      </c>
      <c r="I13" s="47"/>
      <c r="J13" s="42" t="s">
        <v>73</v>
      </c>
      <c r="L13" s="2"/>
    </row>
    <row r="14" spans="1:12" ht="69" customHeight="1" x14ac:dyDescent="0.25">
      <c r="A14" s="24" t="s">
        <v>51</v>
      </c>
      <c r="B14" s="9" t="s">
        <v>12</v>
      </c>
      <c r="C14" s="10">
        <v>223214454.74000001</v>
      </c>
      <c r="D14" s="10">
        <v>220735505.71000001</v>
      </c>
      <c r="E14" s="14">
        <v>206588645.34</v>
      </c>
      <c r="F14" s="15">
        <f t="shared" si="0"/>
        <v>0.98889431675521422</v>
      </c>
      <c r="G14" s="15">
        <f t="shared" si="1"/>
        <v>0.92551643028958075</v>
      </c>
      <c r="H14" s="16">
        <f t="shared" si="2"/>
        <v>0.93591035422916513</v>
      </c>
      <c r="I14" s="47"/>
      <c r="J14" s="43" t="s">
        <v>97</v>
      </c>
      <c r="L14" s="2"/>
    </row>
    <row r="15" spans="1:12" ht="189.75" customHeight="1" x14ac:dyDescent="0.25">
      <c r="A15" s="24" t="s">
        <v>13</v>
      </c>
      <c r="B15" s="9" t="s">
        <v>14</v>
      </c>
      <c r="C15" s="10">
        <v>4496639993.1999998</v>
      </c>
      <c r="D15" s="10">
        <v>7659648164.9799995</v>
      </c>
      <c r="E15" s="14">
        <v>7727385226.54</v>
      </c>
      <c r="F15" s="15">
        <f t="shared" si="0"/>
        <v>1.7034159231255399</v>
      </c>
      <c r="G15" s="15">
        <f t="shared" si="1"/>
        <v>1.7184798512279531</v>
      </c>
      <c r="H15" s="16">
        <f t="shared" si="2"/>
        <v>1.0088433646168886</v>
      </c>
      <c r="I15" s="50" t="s">
        <v>74</v>
      </c>
      <c r="J15" s="51"/>
      <c r="L15" s="2"/>
    </row>
    <row r="16" spans="1:12" ht="71.25" customHeight="1" x14ac:dyDescent="0.25">
      <c r="A16" s="24" t="s">
        <v>15</v>
      </c>
      <c r="B16" s="9" t="s">
        <v>16</v>
      </c>
      <c r="C16" s="10">
        <v>970602043.14999998</v>
      </c>
      <c r="D16" s="10">
        <v>983941273.14999998</v>
      </c>
      <c r="E16" s="14">
        <v>1049428315.24</v>
      </c>
      <c r="F16" s="15">
        <f t="shared" si="0"/>
        <v>1.0137432535755939</v>
      </c>
      <c r="G16" s="15">
        <f t="shared" si="1"/>
        <v>1.0812137916320232</v>
      </c>
      <c r="H16" s="16">
        <f t="shared" si="2"/>
        <v>1.0665558442124794</v>
      </c>
      <c r="I16" s="47"/>
      <c r="J16" s="52" t="s">
        <v>98</v>
      </c>
      <c r="L16" s="2"/>
    </row>
    <row r="17" spans="1:12" ht="38.25" x14ac:dyDescent="0.25">
      <c r="A17" s="24" t="s">
        <v>17</v>
      </c>
      <c r="B17" s="9" t="s">
        <v>18</v>
      </c>
      <c r="C17" s="10">
        <v>222933590.72999999</v>
      </c>
      <c r="D17" s="10">
        <v>222562499.03</v>
      </c>
      <c r="E17" s="14">
        <v>221609487.09999999</v>
      </c>
      <c r="F17" s="15">
        <f t="shared" si="0"/>
        <v>0.99833541594703235</v>
      </c>
      <c r="G17" s="15">
        <f t="shared" si="1"/>
        <v>0.99406054679483613</v>
      </c>
      <c r="H17" s="16">
        <f t="shared" si="2"/>
        <v>0.995718003104056</v>
      </c>
      <c r="I17" s="47"/>
      <c r="J17" s="53"/>
      <c r="L17" s="2"/>
    </row>
    <row r="18" spans="1:12" ht="120" customHeight="1" x14ac:dyDescent="0.25">
      <c r="A18" s="24" t="s">
        <v>19</v>
      </c>
      <c r="B18" s="9" t="s">
        <v>20</v>
      </c>
      <c r="C18" s="10">
        <v>242177437.41999999</v>
      </c>
      <c r="D18" s="10">
        <v>240940665.34999999</v>
      </c>
      <c r="E18" s="14">
        <v>173784855.38</v>
      </c>
      <c r="F18" s="15">
        <f t="shared" si="0"/>
        <v>0.99489311604261832</v>
      </c>
      <c r="G18" s="15">
        <f t="shared" si="1"/>
        <v>0.71759308889956952</v>
      </c>
      <c r="H18" s="16">
        <f t="shared" si="2"/>
        <v>0.72127656461624357</v>
      </c>
      <c r="I18" s="47"/>
      <c r="J18" s="43" t="s">
        <v>75</v>
      </c>
      <c r="L18" s="2"/>
    </row>
    <row r="19" spans="1:12" ht="53.25" customHeight="1" x14ac:dyDescent="0.25">
      <c r="A19" s="24" t="s">
        <v>21</v>
      </c>
      <c r="B19" s="9" t="s">
        <v>22</v>
      </c>
      <c r="C19" s="10">
        <v>5051438203.29</v>
      </c>
      <c r="D19" s="10">
        <v>6005327242.46</v>
      </c>
      <c r="E19" s="14">
        <v>5430610115.1499996</v>
      </c>
      <c r="F19" s="15">
        <f t="shared" si="0"/>
        <v>1.1888351397724182</v>
      </c>
      <c r="G19" s="15">
        <f t="shared" si="1"/>
        <v>1.0750621697426774</v>
      </c>
      <c r="H19" s="16">
        <f>E19/D19</f>
        <v>0.9042987827130341</v>
      </c>
      <c r="I19" s="40" t="s">
        <v>70</v>
      </c>
      <c r="J19" s="40" t="s">
        <v>69</v>
      </c>
      <c r="L19" s="2"/>
    </row>
    <row r="20" spans="1:12" ht="50.25" customHeight="1" x14ac:dyDescent="0.25">
      <c r="A20" s="24" t="s">
        <v>23</v>
      </c>
      <c r="B20" s="9" t="s">
        <v>24</v>
      </c>
      <c r="C20" s="10">
        <v>1514076098.5599999</v>
      </c>
      <c r="D20" s="10">
        <v>1544491234.23</v>
      </c>
      <c r="E20" s="14">
        <v>1614194309.3299999</v>
      </c>
      <c r="F20" s="15">
        <f t="shared" si="0"/>
        <v>1.0200882476771989</v>
      </c>
      <c r="G20" s="15">
        <f t="shared" si="1"/>
        <v>1.0661249529433956</v>
      </c>
      <c r="H20" s="16">
        <f t="shared" si="2"/>
        <v>1.0451301202332495</v>
      </c>
      <c r="I20" s="47"/>
      <c r="J20" s="49"/>
      <c r="L20" s="2"/>
    </row>
    <row r="21" spans="1:12" ht="102" x14ac:dyDescent="0.25">
      <c r="A21" s="24" t="s">
        <v>25</v>
      </c>
      <c r="B21" s="9" t="s">
        <v>26</v>
      </c>
      <c r="C21" s="10">
        <v>25663098.260000002</v>
      </c>
      <c r="D21" s="10">
        <v>25119098.260000002</v>
      </c>
      <c r="E21" s="14">
        <v>22373647.02</v>
      </c>
      <c r="F21" s="15">
        <f t="shared" si="0"/>
        <v>0.97880224770647006</v>
      </c>
      <c r="G21" s="15">
        <f t="shared" si="1"/>
        <v>0.87182174160447601</v>
      </c>
      <c r="H21" s="16">
        <f t="shared" si="2"/>
        <v>0.89070263543767825</v>
      </c>
      <c r="I21" s="47"/>
      <c r="J21" s="52" t="s">
        <v>76</v>
      </c>
      <c r="L21" s="2"/>
    </row>
    <row r="22" spans="1:12" ht="168" customHeight="1" x14ac:dyDescent="0.25">
      <c r="A22" s="24" t="s">
        <v>27</v>
      </c>
      <c r="B22" s="9" t="s">
        <v>28</v>
      </c>
      <c r="C22" s="10">
        <v>864600763.35000002</v>
      </c>
      <c r="D22" s="10">
        <v>983245813.86000001</v>
      </c>
      <c r="E22" s="14">
        <v>919865263.90999997</v>
      </c>
      <c r="F22" s="15">
        <f t="shared" si="0"/>
        <v>1.1372252437648742</v>
      </c>
      <c r="G22" s="15">
        <f t="shared" si="1"/>
        <v>1.06391909757964</v>
      </c>
      <c r="H22" s="16">
        <f t="shared" si="2"/>
        <v>0.93553946626919027</v>
      </c>
      <c r="I22" s="56" t="s">
        <v>85</v>
      </c>
      <c r="J22" s="54" t="s">
        <v>92</v>
      </c>
      <c r="L22" s="2"/>
    </row>
    <row r="23" spans="1:12" ht="54" customHeight="1" x14ac:dyDescent="0.25">
      <c r="A23" s="24" t="s">
        <v>29</v>
      </c>
      <c r="B23" s="9" t="s">
        <v>30</v>
      </c>
      <c r="C23" s="10">
        <v>357001262.30000001</v>
      </c>
      <c r="D23" s="10">
        <v>470087762.30000001</v>
      </c>
      <c r="E23" s="14">
        <v>905214590.74000001</v>
      </c>
      <c r="F23" s="15">
        <f t="shared" si="0"/>
        <v>1.3167677875182684</v>
      </c>
      <c r="G23" s="15">
        <f t="shared" si="1"/>
        <v>2.5356061345780847</v>
      </c>
      <c r="H23" s="16">
        <f t="shared" si="2"/>
        <v>1.9256289215253199</v>
      </c>
      <c r="I23" s="50" t="s">
        <v>77</v>
      </c>
      <c r="J23" s="42" t="s">
        <v>78</v>
      </c>
      <c r="L23" s="2"/>
    </row>
    <row r="24" spans="1:12" ht="56.25" customHeight="1" x14ac:dyDescent="0.25">
      <c r="A24" s="24" t="s">
        <v>31</v>
      </c>
      <c r="B24" s="9" t="s">
        <v>32</v>
      </c>
      <c r="C24" s="10">
        <v>601857335.86000001</v>
      </c>
      <c r="D24" s="10">
        <v>659229766.45000005</v>
      </c>
      <c r="E24" s="14">
        <v>573102031.95000005</v>
      </c>
      <c r="F24" s="15">
        <f t="shared" si="0"/>
        <v>1.0953256314605189</v>
      </c>
      <c r="G24" s="15">
        <f t="shared" si="1"/>
        <v>0.95222239192463909</v>
      </c>
      <c r="H24" s="16">
        <f t="shared" si="2"/>
        <v>0.86935096246669186</v>
      </c>
      <c r="I24" s="50" t="s">
        <v>79</v>
      </c>
      <c r="J24" s="52" t="s">
        <v>80</v>
      </c>
      <c r="L24" s="2"/>
    </row>
    <row r="25" spans="1:12" ht="89.25" x14ac:dyDescent="0.25">
      <c r="A25" s="24" t="s">
        <v>33</v>
      </c>
      <c r="B25" s="9" t="s">
        <v>34</v>
      </c>
      <c r="C25" s="10">
        <v>1066971920.5700001</v>
      </c>
      <c r="D25" s="10">
        <v>1106167092.55</v>
      </c>
      <c r="E25" s="14">
        <v>959667107.13999999</v>
      </c>
      <c r="F25" s="15">
        <f t="shared" si="0"/>
        <v>1.0367349610841314</v>
      </c>
      <c r="G25" s="15">
        <f t="shared" si="1"/>
        <v>0.89943051793464679</v>
      </c>
      <c r="H25" s="16">
        <f t="shared" si="2"/>
        <v>0.86756070904958871</v>
      </c>
      <c r="I25" s="47"/>
      <c r="J25" s="43" t="s">
        <v>81</v>
      </c>
      <c r="L25" s="2"/>
    </row>
    <row r="26" spans="1:12" ht="114.75" x14ac:dyDescent="0.25">
      <c r="A26" s="25" t="s">
        <v>35</v>
      </c>
      <c r="B26" s="32" t="s">
        <v>36</v>
      </c>
      <c r="C26" s="10">
        <v>1133595147.3800001</v>
      </c>
      <c r="D26" s="10">
        <v>1179317188.8599999</v>
      </c>
      <c r="E26" s="14">
        <v>1246015375.52</v>
      </c>
      <c r="F26" s="15">
        <f t="shared" si="0"/>
        <v>1.0403336602010638</v>
      </c>
      <c r="G26" s="15">
        <f t="shared" si="1"/>
        <v>1.0991714091224094</v>
      </c>
      <c r="H26" s="16">
        <f t="shared" si="2"/>
        <v>1.0565566136829352</v>
      </c>
      <c r="I26" s="57" t="s">
        <v>91</v>
      </c>
      <c r="J26" s="43" t="s">
        <v>95</v>
      </c>
      <c r="L26" s="2"/>
    </row>
    <row r="27" spans="1:12" ht="56.25" customHeight="1" x14ac:dyDescent="0.25">
      <c r="A27" s="23" t="s">
        <v>50</v>
      </c>
      <c r="B27" s="33">
        <v>2600000000</v>
      </c>
      <c r="C27" s="31">
        <v>0</v>
      </c>
      <c r="D27" s="10">
        <v>478999.87</v>
      </c>
      <c r="E27" s="14">
        <v>478999.87</v>
      </c>
      <c r="F27" s="15"/>
      <c r="G27" s="15"/>
      <c r="H27" s="16">
        <f t="shared" ref="H27:H34" si="3">E27/D27</f>
        <v>1</v>
      </c>
      <c r="I27" s="50" t="s">
        <v>82</v>
      </c>
      <c r="J27" s="43"/>
      <c r="L27" s="2"/>
    </row>
    <row r="28" spans="1:12" ht="89.25" x14ac:dyDescent="0.25">
      <c r="A28" s="34" t="s">
        <v>53</v>
      </c>
      <c r="B28" s="35" t="s">
        <v>60</v>
      </c>
      <c r="C28" s="31">
        <v>191077353.91999999</v>
      </c>
      <c r="D28" s="10">
        <v>209964899.72</v>
      </c>
      <c r="E28" s="14">
        <v>317819964.75</v>
      </c>
      <c r="F28" s="15">
        <f t="shared" si="0"/>
        <v>1.0988476416096269</v>
      </c>
      <c r="G28" s="15">
        <f t="shared" ref="G28:G34" si="4">E28/C28</f>
        <v>1.6633052438179798</v>
      </c>
      <c r="H28" s="16">
        <f t="shared" si="3"/>
        <v>1.5136814066247777</v>
      </c>
      <c r="I28" s="56" t="s">
        <v>86</v>
      </c>
      <c r="J28" s="43" t="s">
        <v>87</v>
      </c>
      <c r="L28" s="2"/>
    </row>
    <row r="29" spans="1:12" ht="63.75" x14ac:dyDescent="0.25">
      <c r="A29" s="34" t="s">
        <v>54</v>
      </c>
      <c r="B29" s="35" t="s">
        <v>61</v>
      </c>
      <c r="C29" s="31">
        <v>375231882.44</v>
      </c>
      <c r="D29" s="10">
        <v>396742497.52999997</v>
      </c>
      <c r="E29" s="14">
        <v>323531226.36000001</v>
      </c>
      <c r="F29" s="15">
        <f t="shared" si="0"/>
        <v>1.0573261924070099</v>
      </c>
      <c r="G29" s="15">
        <f t="shared" si="4"/>
        <v>0.8622167824764545</v>
      </c>
      <c r="H29" s="16">
        <f t="shared" si="3"/>
        <v>0.81546904698692124</v>
      </c>
      <c r="I29" s="77" t="s">
        <v>100</v>
      </c>
      <c r="J29" s="43" t="s">
        <v>99</v>
      </c>
      <c r="L29" s="2"/>
    </row>
    <row r="30" spans="1:12" ht="38.25" x14ac:dyDescent="0.25">
      <c r="A30" s="34" t="s">
        <v>55</v>
      </c>
      <c r="B30" s="35" t="s">
        <v>62</v>
      </c>
      <c r="C30" s="31">
        <v>7296637.5999999996</v>
      </c>
      <c r="D30" s="10">
        <v>7296637.5999999996</v>
      </c>
      <c r="E30" s="14">
        <v>6321023.4000000004</v>
      </c>
      <c r="F30" s="15">
        <f t="shared" si="0"/>
        <v>1</v>
      </c>
      <c r="G30" s="15">
        <f t="shared" si="4"/>
        <v>0.86629263319861205</v>
      </c>
      <c r="H30" s="16">
        <f t="shared" si="3"/>
        <v>0.86629263319861205</v>
      </c>
      <c r="I30" s="34"/>
      <c r="J30" s="34" t="s">
        <v>96</v>
      </c>
      <c r="L30" s="2"/>
    </row>
    <row r="31" spans="1:12" ht="38.25" x14ac:dyDescent="0.25">
      <c r="A31" s="34" t="s">
        <v>56</v>
      </c>
      <c r="B31" s="35" t="s">
        <v>63</v>
      </c>
      <c r="C31" s="31">
        <v>3988240.12</v>
      </c>
      <c r="D31" s="10">
        <v>3988240.12</v>
      </c>
      <c r="E31" s="14">
        <v>3571523.36</v>
      </c>
      <c r="F31" s="15">
        <f t="shared" si="0"/>
        <v>1</v>
      </c>
      <c r="G31" s="15">
        <f t="shared" si="4"/>
        <v>0.89551362318676031</v>
      </c>
      <c r="H31" s="16">
        <f t="shared" si="3"/>
        <v>0.89551362318676031</v>
      </c>
      <c r="I31" s="34"/>
      <c r="J31" s="34" t="s">
        <v>88</v>
      </c>
      <c r="L31" s="2"/>
    </row>
    <row r="32" spans="1:12" ht="51" x14ac:dyDescent="0.25">
      <c r="A32" s="34" t="s">
        <v>57</v>
      </c>
      <c r="B32" s="35" t="s">
        <v>64</v>
      </c>
      <c r="C32" s="31">
        <v>15179700</v>
      </c>
      <c r="D32" s="10">
        <v>16911300</v>
      </c>
      <c r="E32" s="14">
        <v>16910887.390000001</v>
      </c>
      <c r="F32" s="15">
        <f t="shared" si="0"/>
        <v>1.1140734006600921</v>
      </c>
      <c r="G32" s="15">
        <f t="shared" si="4"/>
        <v>1.1140462189634841</v>
      </c>
      <c r="H32" s="16">
        <f t="shared" si="3"/>
        <v>0.99997560152087661</v>
      </c>
      <c r="I32" s="34" t="s">
        <v>89</v>
      </c>
      <c r="J32" s="26"/>
      <c r="L32" s="2"/>
    </row>
    <row r="33" spans="1:12" ht="63.75" x14ac:dyDescent="0.25">
      <c r="A33" s="34" t="s">
        <v>58</v>
      </c>
      <c r="B33" s="35" t="s">
        <v>65</v>
      </c>
      <c r="C33" s="31">
        <v>294900</v>
      </c>
      <c r="D33" s="10">
        <v>294900</v>
      </c>
      <c r="E33" s="14">
        <v>75814.02</v>
      </c>
      <c r="F33" s="15">
        <f t="shared" si="0"/>
        <v>1</v>
      </c>
      <c r="G33" s="37">
        <f t="shared" si="4"/>
        <v>0.25708382502543237</v>
      </c>
      <c r="H33" s="16">
        <f t="shared" si="3"/>
        <v>0.25708382502543237</v>
      </c>
      <c r="I33" s="16"/>
      <c r="J33" s="52" t="s">
        <v>90</v>
      </c>
      <c r="L33" s="2"/>
    </row>
    <row r="34" spans="1:12" ht="25.5" x14ac:dyDescent="0.25">
      <c r="A34" s="34" t="s">
        <v>59</v>
      </c>
      <c r="B34" s="35" t="s">
        <v>66</v>
      </c>
      <c r="C34" s="31">
        <v>104000000</v>
      </c>
      <c r="D34" s="10">
        <v>104000000</v>
      </c>
      <c r="E34" s="14">
        <v>100437686.94</v>
      </c>
      <c r="F34" s="15">
        <f t="shared" si="0"/>
        <v>1</v>
      </c>
      <c r="G34" s="15">
        <f t="shared" si="4"/>
        <v>0.96574698980769225</v>
      </c>
      <c r="H34" s="16">
        <f t="shared" si="3"/>
        <v>0.96574698980769225</v>
      </c>
      <c r="I34" s="16"/>
      <c r="J34" s="26"/>
      <c r="L34" s="2"/>
    </row>
    <row r="35" spans="1:12" ht="21" customHeight="1" x14ac:dyDescent="0.25">
      <c r="A35" s="65" t="s">
        <v>43</v>
      </c>
      <c r="B35" s="66"/>
      <c r="C35" s="29">
        <f>SUM(C7:C34)</f>
        <v>45274631934.119995</v>
      </c>
      <c r="D35" s="29">
        <f>SUM(D7:D34)</f>
        <v>52127081871.380013</v>
      </c>
      <c r="E35" s="29">
        <f>SUM(E7:E34)</f>
        <v>57238311972.669991</v>
      </c>
      <c r="F35" s="28">
        <f t="shared" si="0"/>
        <v>1.1513529684179686</v>
      </c>
      <c r="G35" s="28">
        <f t="shared" si="1"/>
        <v>1.2642468757329399</v>
      </c>
      <c r="H35" s="30">
        <f t="shared" si="2"/>
        <v>1.0980532559620657</v>
      </c>
      <c r="I35" s="30"/>
      <c r="J35" s="27"/>
      <c r="L35" s="2"/>
    </row>
    <row r="36" spans="1:12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59"/>
      <c r="B37" s="59"/>
      <c r="C37" s="60"/>
      <c r="D37" s="60"/>
      <c r="E37" s="60"/>
      <c r="F37" s="19"/>
      <c r="G37" s="4"/>
      <c r="H37" s="4"/>
      <c r="I37" s="18"/>
      <c r="J37" s="4"/>
      <c r="K37" s="4"/>
      <c r="L37" s="2"/>
    </row>
    <row r="38" spans="1:12" x14ac:dyDescent="0.25">
      <c r="A38" s="39"/>
      <c r="E38" s="8"/>
      <c r="F38" s="8"/>
    </row>
    <row r="40" spans="1:12" x14ac:dyDescent="0.25">
      <c r="E40" s="5"/>
      <c r="F40" s="5"/>
    </row>
  </sheetData>
  <mergeCells count="13">
    <mergeCell ref="A37:E37"/>
    <mergeCell ref="A1:D1"/>
    <mergeCell ref="A2:D2"/>
    <mergeCell ref="A4:H4"/>
    <mergeCell ref="A35:B35"/>
    <mergeCell ref="A3:J3"/>
    <mergeCell ref="A5:A6"/>
    <mergeCell ref="C5:D5"/>
    <mergeCell ref="E5:E6"/>
    <mergeCell ref="G5:H5"/>
    <mergeCell ref="B5:B6"/>
    <mergeCell ref="J5:J6"/>
    <mergeCell ref="I5:I6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DCDD00C-9197-4B37-A12F-B852862C601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Сергей-ПК\Сергей</dc:creator>
  <cp:lastModifiedBy>Скалова Елена Александровна</cp:lastModifiedBy>
  <dcterms:created xsi:type="dcterms:W3CDTF">2020-05-11T09:40:06Z</dcterms:created>
  <dcterms:modified xsi:type="dcterms:W3CDTF">2021-06-01T07:59:16Z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23.04.2020 10_41_33).xlsx</vt:lpwstr>
  </property>
  <property fmtid="{D5CDD505-2E9C-101B-9397-08002B2CF9AE}" pid="3" name="Название отчета">
    <vt:lpwstr>Вариант (новый от 23.04.2020 10_41_33).xlsx</vt:lpwstr>
  </property>
  <property fmtid="{D5CDD505-2E9C-101B-9397-08002B2CF9AE}" pid="4" name="Версия клиента">
    <vt:lpwstr>20.1.4.3302 (.NET 4.0)</vt:lpwstr>
  </property>
  <property fmtid="{D5CDD505-2E9C-101B-9397-08002B2CF9AE}" pid="5" name="Версия базы">
    <vt:lpwstr>19.2.2804.502709516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3731021516_skalova.ea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